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2_大垣市浄化センター\HP用\joukasenta_shiyousyo\"/>
    </mc:Choice>
  </mc:AlternateContent>
  <xr:revisionPtr revIDLastSave="0" documentId="13_ncr:1_{D982FD58-DEDC-44FA-9EE3-E96D8C7C2204}"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別紙3!$A$6:$AG$18</definedName>
    <definedName name="_xlnm.Print_Area" localSheetId="0">別紙3!$A$1:$AG$18</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7" i="5" l="1"/>
  <c r="S7" i="5"/>
  <c r="V7" i="5"/>
  <c r="Y7" i="5"/>
  <c r="AB7" i="5"/>
  <c r="AE7" i="5"/>
  <c r="M7" i="5"/>
  <c r="J7" i="5"/>
  <c r="G7" i="5"/>
  <c r="AF7" i="5" l="1"/>
  <c r="AG7" i="5" s="1"/>
  <c r="AG8" i="5" s="1"/>
  <c r="D8" i="5" l="1"/>
  <c r="AE8" i="5" l="1"/>
  <c r="AB8" i="5"/>
  <c r="Y8" i="5"/>
  <c r="AG10" i="5" l="1"/>
  <c r="AC8" i="5"/>
  <c r="Z8" i="5"/>
  <c r="W8" i="5"/>
  <c r="T8" i="5"/>
  <c r="Q8" i="5"/>
  <c r="N8" i="5"/>
  <c r="K8" i="5"/>
  <c r="H8" i="5"/>
  <c r="AF8" i="5" l="1"/>
  <c r="P8" i="5"/>
  <c r="S8" i="5"/>
  <c r="V8" i="5"/>
  <c r="J8" i="5"/>
  <c r="M8" i="5"/>
  <c r="G8" i="5" l="1"/>
  <c r="E8" i="5"/>
</calcChain>
</file>

<file path=xl/sharedStrings.xml><?xml version="1.0" encoding="utf-8"?>
<sst xmlns="http://schemas.openxmlformats.org/spreadsheetml/2006/main" count="60" uniqueCount="39">
  <si>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</si>
  <si>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</si>
  <si>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</si>
  <si>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</si>
  <si>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</si>
  <si>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</si>
  <si>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</si>
  <si>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</si>
  <si>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</si>
  <si>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</si>
  <si>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</si>
  <si>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</si>
  <si>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</si>
  <si>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</si>
  <si>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</si>
  <si>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</si>
  <si>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</si>
  <si>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</si>
  <si>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</si>
  <si>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</si>
  <si>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</si>
  <si>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</si>
  <si>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</si>
  <si>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</si>
  <si>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小計
（税込）
【円/12月】
Ａ</t>
    <rPh sb="0" eb="2">
      <t>ショウケイ</t>
    </rPh>
    <rPh sb="4" eb="6">
      <t>ゼイコミ</t>
    </rPh>
    <phoneticPr fontId="1"/>
  </si>
  <si>
    <t>電力量料金
合計
（税込）
【円/12月】
Ｂ</t>
    <rPh sb="10" eb="12">
      <t>ゼイコミ</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</si>
  <si>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</si>
  <si>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</si>
  <si>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</si>
  <si>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　ただし、Ｃ・Ｄ欄は、計算結果に１円未満の端数が生じたときは、その端数全額を切り捨てた額とする。</t>
    <rPh sb="8" eb="9">
      <t>ラン</t>
    </rPh>
    <phoneticPr fontId="1"/>
  </si>
  <si>
    <t>３　入札金額算定書のＤ欄の金額と入札書に記入する金額が一致すること。</t>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</si>
  <si>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</si>
  <si>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4" eb="27">
      <t>ショウスウテン</t>
    </rPh>
    <rPh sb="27" eb="30">
      <t>ダイサンイ</t>
    </rPh>
    <rPh sb="30" eb="32">
      <t>イカ</t>
    </rPh>
    <rPh sb="32" eb="33">
      <t>キ</t>
    </rPh>
    <rPh sb="34" eb="35">
      <t>ス</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</si>
  <si>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</si>
  <si>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</si>
  <si>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契約期間
（R8年4月
　～R9年3月）</t>
    <rPh sb="0" eb="2">
      <t>ケイヤク</t>
    </rPh>
    <rPh sb="8" eb="9">
      <t>ネン</t>
    </rPh>
    <rPh sb="10" eb="11">
      <t>ガツ</t>
    </rPh>
    <rPh sb="16" eb="17">
      <t>ネン</t>
    </rPh>
    <rPh sb="18" eb="19">
      <t>ガツ</t>
    </rPh>
    <phoneticPr fontId="1"/>
  </si>
  <si>
    <t>電気料金総価（税抜）＝入札価格　　【円/12月】　　Ｄ</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</si>
  <si>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大垣市浄化センター</t>
    <rPh sb="0" eb="3">
      <t>オオガキシ</t>
    </rPh>
    <rPh sb="3" eb="5">
      <t>ジョウカ</t>
    </rPh>
    <phoneticPr fontId="1"/>
  </si>
  <si>
    <t>６　入札金額の算定にあたっては、記載された予定契約電力及び予定使用電力量に基づき算出することとする。なお、基本料金の算出の際は力率を100％ととした力率割引をつけるものとする。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</si>
</sst>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b/>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style="thin">
        <color auto="1"/>
      </right>
      <top style="thin">
        <color indexed="64"/>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7">
    <xf numFmtId="0" fontId="0" fillId="0" borderId="0" xfId="0"/>
    <xf numFmtId="0" fontId="8" fillId="0" borderId="0" xfId="0" applyFont="1" applyProtection="1"/>
    <xf numFmtId="0" fontId="5" fillId="0" borderId="0" xfId="0" applyFont="1" applyProtection="1"/>
    <xf numFmtId="178" fontId="5" fillId="0" borderId="2" xfId="0" applyNumberFormat="1" applyFont="1" applyBorder="1" applyAlignment="1" applyProtection="1">
      <alignment horizontal="center"/>
    </xf>
    <xf numFmtId="177" fontId="5" fillId="0" borderId="10" xfId="0" applyNumberFormat="1" applyFont="1" applyBorder="1" applyProtection="1"/>
    <xf numFmtId="177" fontId="5" fillId="0" borderId="9" xfId="0" applyNumberFormat="1" applyFont="1" applyBorder="1" applyProtection="1"/>
    <xf numFmtId="0" fontId="5" fillId="0" borderId="6" xfId="0" applyFont="1" applyBorder="1" applyProtection="1"/>
    <xf numFmtId="179" fontId="5" fillId="0" borderId="14" xfId="0" applyNumberFormat="1" applyFont="1" applyBorder="1" applyProtection="1"/>
    <xf numFmtId="180" fontId="5" fillId="0" borderId="14" xfId="0" applyNumberFormat="1" applyFont="1" applyBorder="1" applyProtection="1"/>
    <xf numFmtId="0" fontId="9" fillId="0" borderId="0" xfId="0" applyFont="1" applyProtection="1"/>
    <xf numFmtId="177" fontId="5" fillId="0" borderId="1" xfId="0" applyNumberFormat="1" applyFont="1" applyFill="1" applyBorder="1" applyProtection="1"/>
    <xf numFmtId="177" fontId="5" fillId="2" borderId="9" xfId="0" applyNumberFormat="1" applyFont="1" applyFill="1" applyBorder="1" applyProtection="1"/>
    <xf numFmtId="177" fontId="5" fillId="0" borderId="9" xfId="0" applyNumberFormat="1" applyFont="1" applyFill="1" applyBorder="1" applyProtection="1"/>
    <xf numFmtId="177" fontId="5" fillId="0" borderId="6" xfId="0" applyNumberFormat="1" applyFont="1" applyBorder="1" applyProtection="1"/>
    <xf numFmtId="49" fontId="7" fillId="0" borderId="6" xfId="0" applyNumberFormat="1" applyFont="1" applyFill="1" applyBorder="1" applyAlignment="1" applyProtection="1">
      <alignment vertical="center" shrinkToFit="1"/>
    </xf>
    <xf numFmtId="0" fontId="6" fillId="0" borderId="17" xfId="0" applyFont="1" applyFill="1" applyBorder="1" applyAlignment="1" applyProtection="1">
      <alignment horizontal="center" vertical="center"/>
    </xf>
    <xf numFmtId="0" fontId="5" fillId="0" borderId="0" xfId="0" applyFont="1" applyBorder="1" applyAlignment="1" applyProtection="1">
      <alignment horizontal="center" vertical="center"/>
    </xf>
    <xf numFmtId="177" fontId="5" fillId="0" borderId="0" xfId="0" applyNumberFormat="1" applyFont="1" applyBorder="1" applyAlignment="1" applyProtection="1">
      <alignment horizontal="right" vertical="center"/>
    </xf>
    <xf numFmtId="179" fontId="10" fillId="0" borderId="13" xfId="0" applyNumberFormat="1" applyFont="1" applyBorder="1"/>
    <xf numFmtId="179" fontId="10" fillId="0" borderId="10" xfId="0" applyNumberFormat="1" applyFont="1" applyBorder="1"/>
    <xf numFmtId="179" fontId="10" fillId="2" borderId="13" xfId="0" applyNumberFormat="1" applyFont="1" applyFill="1" applyBorder="1"/>
    <xf numFmtId="179" fontId="10" fillId="2" borderId="10" xfId="0" applyNumberFormat="1" applyFont="1" applyFill="1" applyBorder="1"/>
    <xf numFmtId="179" fontId="10" fillId="0" borderId="9" xfId="0" applyNumberFormat="1" applyFont="1" applyBorder="1"/>
    <xf numFmtId="0" fontId="5" fillId="0" borderId="7"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2" xfId="0" applyFont="1" applyBorder="1" applyAlignment="1" applyProtection="1">
      <alignment horizontal="center" vertical="center"/>
    </xf>
    <xf numFmtId="177" fontId="5" fillId="0" borderId="6" xfId="0" applyNumberFormat="1" applyFont="1" applyBorder="1" applyAlignment="1" applyProtection="1">
      <alignment horizontal="right" vertical="center"/>
    </xf>
    <xf numFmtId="0" fontId="5" fillId="0" borderId="12" xfId="0" applyFont="1" applyBorder="1" applyAlignment="1" applyProtection="1">
      <alignment horizontal="center" vertical="center" wrapText="1"/>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9"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4" xfId="0" applyFont="1" applyBorder="1" applyAlignment="1" applyProtection="1">
      <alignment horizontal="center" vertical="center"/>
    </xf>
    <xf numFmtId="0" fontId="6" fillId="0" borderId="9" xfId="0" applyFont="1" applyFill="1" applyBorder="1" applyAlignment="1" applyProtection="1">
      <alignment horizontal="center" vertical="center"/>
    </xf>
    <xf numFmtId="0" fontId="0" fillId="0" borderId="10" xfId="0" applyBorder="1" applyAlignment="1" applyProtection="1">
      <alignment horizontal="center" vertical="center"/>
    </xf>
    <xf numFmtId="176" fontId="6"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center" shrinkToFit="1"/>
    </xf>
    <xf numFmtId="0" fontId="5" fillId="0" borderId="0" xfId="0" applyFont="1"/>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8"/>
  <sheetViews>
    <sheetView showZeros="0" tabSelected="1" view="pageBreakPreview" zoomScaleNormal="25" zoomScaleSheetLayoutView="100"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12.77734375" style="2" bestFit="1" customWidth="1"/>
    <col min="3" max="3" width="16.33203125" style="2" bestFit="1" customWidth="1"/>
    <col min="4" max="4" width="10.21875" style="2" bestFit="1" customWidth="1"/>
    <col min="5" max="5" width="15.33203125" style="2" bestFit="1" customWidth="1"/>
    <col min="6" max="6" width="16.33203125" style="2" bestFit="1" customWidth="1"/>
    <col min="7" max="7" width="15.33203125" style="2" customWidth="1"/>
    <col min="8" max="8" width="10.21875" style="2" bestFit="1" customWidth="1"/>
    <col min="9" max="9" width="12.88671875" style="2" customWidth="1"/>
    <col min="10" max="11" width="10.21875" style="2" bestFit="1" customWidth="1"/>
    <col min="12" max="12" width="12.88671875" style="2" customWidth="1"/>
    <col min="13" max="14" width="10.21875" style="2" bestFit="1" customWidth="1"/>
    <col min="15" max="15" width="12.88671875" style="2" customWidth="1"/>
    <col min="16" max="16" width="10.21875" style="2" bestFit="1" customWidth="1"/>
    <col min="17" max="17" width="10.88671875" style="2" bestFit="1" customWidth="1"/>
    <col min="18" max="18" width="12.88671875" style="2" customWidth="1"/>
    <col min="19" max="19" width="10.21875" style="2" bestFit="1" customWidth="1"/>
    <col min="20" max="20" width="10.88671875" style="2" bestFit="1" customWidth="1"/>
    <col min="21" max="21" width="12.88671875" style="2" customWidth="1"/>
    <col min="22" max="22" width="10.21875" style="2" bestFit="1" customWidth="1"/>
    <col min="23" max="23" width="13.21875" style="2" bestFit="1" customWidth="1"/>
    <col min="24" max="24" width="12.88671875" style="2" customWidth="1"/>
    <col min="25" max="25" width="14.44140625" style="2" bestFit="1" customWidth="1"/>
    <col min="26" max="26" width="13.21875" style="2" bestFit="1" customWidth="1"/>
    <col min="27" max="27" width="12.88671875" style="2" customWidth="1"/>
    <col min="28" max="28" width="15.77734375" style="2" bestFit="1" customWidth="1"/>
    <col min="29" max="29" width="13.21875" style="2" bestFit="1" customWidth="1"/>
    <col min="30" max="30" width="12.6640625" style="2" customWidth="1"/>
    <col min="31" max="31" width="15.77734375" style="2" bestFit="1" customWidth="1"/>
    <col min="32" max="32" width="15.33203125" style="2" customWidth="1"/>
    <col min="33" max="33" width="17.109375" style="2" customWidth="1"/>
    <col min="34" max="16384" width="9" style="2"/>
  </cols>
  <sheetData>
    <row r="1" spans="1:33" ht="14.4" x14ac:dyDescent="0.2">
      <c r="A1" s="1" t="s">
        <v>28</v>
      </c>
    </row>
    <row r="2" spans="1:33" ht="25.5" customHeight="1" x14ac:dyDescent="0.2">
      <c r="A2" s="44" t="s">
        <v>3</v>
      </c>
      <c r="B2" s="45" t="s">
        <v>4</v>
      </c>
      <c r="C2" s="40" t="s">
        <v>35</v>
      </c>
      <c r="D2" s="40" t="s">
        <v>9</v>
      </c>
      <c r="E2" s="40" t="s">
        <v>26</v>
      </c>
      <c r="F2" s="23" t="s">
        <v>14</v>
      </c>
      <c r="G2" s="24"/>
      <c r="H2" s="24"/>
      <c r="I2" s="24"/>
      <c r="J2" s="24"/>
      <c r="K2" s="24"/>
      <c r="L2" s="24"/>
      <c r="M2" s="24"/>
      <c r="N2" s="24"/>
      <c r="O2" s="24"/>
      <c r="P2" s="24"/>
      <c r="Q2" s="24"/>
      <c r="R2" s="24"/>
      <c r="S2" s="24"/>
      <c r="T2" s="24"/>
      <c r="U2" s="24"/>
      <c r="V2" s="24"/>
      <c r="W2" s="24"/>
      <c r="X2" s="24"/>
      <c r="Y2" s="24"/>
      <c r="Z2" s="24"/>
      <c r="AA2" s="24"/>
      <c r="AB2" s="24"/>
      <c r="AC2" s="24"/>
      <c r="AD2" s="24"/>
      <c r="AE2" s="24"/>
      <c r="AF2" s="24"/>
      <c r="AG2" s="25"/>
    </row>
    <row r="3" spans="1:33" ht="25.5" customHeight="1" thickBot="1" x14ac:dyDescent="0.25">
      <c r="A3" s="44"/>
      <c r="B3" s="45"/>
      <c r="C3" s="40"/>
      <c r="D3" s="40"/>
      <c r="E3" s="40"/>
      <c r="F3" s="23" t="s">
        <v>10</v>
      </c>
      <c r="G3" s="25"/>
      <c r="H3" s="24" t="s">
        <v>19</v>
      </c>
      <c r="I3" s="24"/>
      <c r="J3" s="24"/>
      <c r="K3" s="24"/>
      <c r="L3" s="24"/>
      <c r="M3" s="25"/>
      <c r="N3" s="32" t="s">
        <v>21</v>
      </c>
      <c r="O3" s="41"/>
      <c r="P3" s="41"/>
      <c r="Q3" s="41"/>
      <c r="R3" s="41"/>
      <c r="S3" s="41"/>
      <c r="T3" s="41"/>
      <c r="U3" s="41"/>
      <c r="V3" s="31"/>
      <c r="W3" s="23" t="s">
        <v>20</v>
      </c>
      <c r="X3" s="24"/>
      <c r="Y3" s="24"/>
      <c r="Z3" s="24"/>
      <c r="AA3" s="24"/>
      <c r="AB3" s="24"/>
      <c r="AC3" s="24"/>
      <c r="AD3" s="24"/>
      <c r="AE3" s="24"/>
      <c r="AF3" s="25"/>
      <c r="AG3" s="38" t="s">
        <v>22</v>
      </c>
    </row>
    <row r="4" spans="1:33" ht="25.5" customHeight="1" thickTop="1" thickBot="1" x14ac:dyDescent="0.25">
      <c r="A4" s="44"/>
      <c r="B4" s="45"/>
      <c r="C4" s="40"/>
      <c r="D4" s="40"/>
      <c r="E4" s="35"/>
      <c r="F4" s="36" t="s">
        <v>15</v>
      </c>
      <c r="G4" s="30" t="s">
        <v>24</v>
      </c>
      <c r="H4" s="23" t="s">
        <v>6</v>
      </c>
      <c r="I4" s="24"/>
      <c r="J4" s="25"/>
      <c r="K4" s="23" t="s">
        <v>7</v>
      </c>
      <c r="L4" s="24"/>
      <c r="M4" s="25"/>
      <c r="N4" s="32" t="s">
        <v>11</v>
      </c>
      <c r="O4" s="24"/>
      <c r="P4" s="25"/>
      <c r="Q4" s="32" t="s">
        <v>12</v>
      </c>
      <c r="R4" s="24"/>
      <c r="S4" s="25"/>
      <c r="T4" s="23" t="s">
        <v>13</v>
      </c>
      <c r="U4" s="24"/>
      <c r="V4" s="25"/>
      <c r="W4" s="32" t="s">
        <v>2</v>
      </c>
      <c r="X4" s="24"/>
      <c r="Y4" s="25"/>
      <c r="Z4" s="32" t="s">
        <v>1</v>
      </c>
      <c r="AA4" s="24"/>
      <c r="AB4" s="25"/>
      <c r="AC4" s="33" t="s">
        <v>0</v>
      </c>
      <c r="AD4" s="34"/>
      <c r="AE4" s="34"/>
      <c r="AF4" s="38" t="s">
        <v>25</v>
      </c>
      <c r="AG4" s="38"/>
    </row>
    <row r="5" spans="1:33" ht="30" customHeight="1" thickTop="1" x14ac:dyDescent="0.2">
      <c r="A5" s="44"/>
      <c r="B5" s="45"/>
      <c r="C5" s="40"/>
      <c r="D5" s="40"/>
      <c r="E5" s="35"/>
      <c r="F5" s="37"/>
      <c r="G5" s="31"/>
      <c r="H5" s="35" t="s">
        <v>16</v>
      </c>
      <c r="I5" s="36" t="s">
        <v>17</v>
      </c>
      <c r="J5" s="30" t="s">
        <v>18</v>
      </c>
      <c r="K5" s="35" t="s">
        <v>16</v>
      </c>
      <c r="L5" s="36" t="s">
        <v>17</v>
      </c>
      <c r="M5" s="30" t="s">
        <v>18</v>
      </c>
      <c r="N5" s="35" t="s">
        <v>16</v>
      </c>
      <c r="O5" s="36" t="s">
        <v>17</v>
      </c>
      <c r="P5" s="30" t="s">
        <v>18</v>
      </c>
      <c r="Q5" s="35" t="s">
        <v>16</v>
      </c>
      <c r="R5" s="36" t="s">
        <v>17</v>
      </c>
      <c r="S5" s="30" t="s">
        <v>18</v>
      </c>
      <c r="T5" s="35" t="s">
        <v>16</v>
      </c>
      <c r="U5" s="36" t="s">
        <v>17</v>
      </c>
      <c r="V5" s="30" t="s">
        <v>18</v>
      </c>
      <c r="W5" s="35" t="s">
        <v>16</v>
      </c>
      <c r="X5" s="36" t="s">
        <v>17</v>
      </c>
      <c r="Y5" s="30" t="s">
        <v>18</v>
      </c>
      <c r="Z5" s="35" t="s">
        <v>16</v>
      </c>
      <c r="AA5" s="36" t="s">
        <v>17</v>
      </c>
      <c r="AB5" s="30" t="s">
        <v>18</v>
      </c>
      <c r="AC5" s="35" t="s">
        <v>16</v>
      </c>
      <c r="AD5" s="36" t="s">
        <v>17</v>
      </c>
      <c r="AE5" s="30" t="s">
        <v>18</v>
      </c>
      <c r="AF5" s="38"/>
      <c r="AG5" s="38"/>
    </row>
    <row r="6" spans="1:33" ht="30" customHeight="1" x14ac:dyDescent="0.2">
      <c r="A6" s="44"/>
      <c r="B6" s="45"/>
      <c r="C6" s="40"/>
      <c r="D6" s="40"/>
      <c r="E6" s="35"/>
      <c r="F6" s="37"/>
      <c r="G6" s="31"/>
      <c r="H6" s="35"/>
      <c r="I6" s="37"/>
      <c r="J6" s="31"/>
      <c r="K6" s="35"/>
      <c r="L6" s="37"/>
      <c r="M6" s="31"/>
      <c r="N6" s="35"/>
      <c r="O6" s="37"/>
      <c r="P6" s="31"/>
      <c r="Q6" s="35"/>
      <c r="R6" s="37"/>
      <c r="S6" s="31"/>
      <c r="T6" s="35"/>
      <c r="U6" s="37"/>
      <c r="V6" s="31"/>
      <c r="W6" s="35"/>
      <c r="X6" s="37"/>
      <c r="Y6" s="31"/>
      <c r="Z6" s="35"/>
      <c r="AA6" s="37"/>
      <c r="AB6" s="31"/>
      <c r="AC6" s="35"/>
      <c r="AD6" s="37"/>
      <c r="AE6" s="31"/>
      <c r="AF6" s="39"/>
      <c r="AG6" s="39"/>
    </row>
    <row r="7" spans="1:33" ht="25.5" customHeight="1" x14ac:dyDescent="0.2">
      <c r="A7" s="15">
        <v>1</v>
      </c>
      <c r="B7" s="14" t="s">
        <v>37</v>
      </c>
      <c r="C7" s="3">
        <v>12</v>
      </c>
      <c r="D7" s="10">
        <v>1000</v>
      </c>
      <c r="E7" s="10">
        <v>6242909</v>
      </c>
      <c r="F7" s="18"/>
      <c r="G7" s="19">
        <f>ROUNDDOWN(D7*F7,2)*12*0.85</f>
        <v>0</v>
      </c>
      <c r="H7" s="11"/>
      <c r="I7" s="20"/>
      <c r="J7" s="21">
        <f>ROUNDDOWN(H7*I7,2)</f>
        <v>0</v>
      </c>
      <c r="K7" s="11"/>
      <c r="L7" s="20"/>
      <c r="M7" s="21">
        <f>ROUNDDOWN(K7*L7,2)</f>
        <v>0</v>
      </c>
      <c r="N7" s="11"/>
      <c r="O7" s="20"/>
      <c r="P7" s="21">
        <f>ROUNDDOWN(N7*O7,2)</f>
        <v>0</v>
      </c>
      <c r="Q7" s="11"/>
      <c r="R7" s="20"/>
      <c r="S7" s="21">
        <f>ROUNDDOWN(Q7*R7,2)</f>
        <v>0</v>
      </c>
      <c r="T7" s="11"/>
      <c r="U7" s="20"/>
      <c r="V7" s="21">
        <f>ROUNDDOWN(T7*U7,2)</f>
        <v>0</v>
      </c>
      <c r="W7" s="12">
        <v>388055</v>
      </c>
      <c r="X7" s="18"/>
      <c r="Y7" s="19">
        <f>ROUNDDOWN(W7*X7,2)</f>
        <v>0</v>
      </c>
      <c r="Z7" s="12">
        <v>2519924</v>
      </c>
      <c r="AA7" s="18"/>
      <c r="AB7" s="19">
        <f>ROUNDDOWN(Z7*AA7,2)</f>
        <v>0</v>
      </c>
      <c r="AC7" s="12">
        <v>3334930</v>
      </c>
      <c r="AD7" s="18"/>
      <c r="AE7" s="19">
        <f>ROUNDDOWN(AC7*AD7,2)</f>
        <v>0</v>
      </c>
      <c r="AF7" s="22">
        <f>SUM(J7,M7,P7,S7,V7,Y7,AB7,AE7)</f>
        <v>0</v>
      </c>
      <c r="AG7" s="13">
        <f>ROUNDDOWN(SUM(G7,AF7),0)</f>
        <v>0</v>
      </c>
    </row>
    <row r="8" spans="1:33" ht="13.8" thickBot="1" x14ac:dyDescent="0.25">
      <c r="A8" s="42" t="s">
        <v>8</v>
      </c>
      <c r="B8" s="43"/>
      <c r="C8" s="6"/>
      <c r="D8" s="5">
        <f>SUM(D7:D7)</f>
        <v>1000</v>
      </c>
      <c r="E8" s="5">
        <f>SUM(E7:E7)</f>
        <v>6242909</v>
      </c>
      <c r="F8" s="7"/>
      <c r="G8" s="19">
        <f>SUM(G7:G7)</f>
        <v>0</v>
      </c>
      <c r="H8" s="5">
        <f>SUM(H7:H7)</f>
        <v>0</v>
      </c>
      <c r="I8" s="7"/>
      <c r="J8" s="4">
        <f>SUM(J7:J7)</f>
        <v>0</v>
      </c>
      <c r="K8" s="5">
        <f>SUM(K7:K7)</f>
        <v>0</v>
      </c>
      <c r="L8" s="7"/>
      <c r="M8" s="4">
        <f>SUM(M7:M7)</f>
        <v>0</v>
      </c>
      <c r="N8" s="5">
        <f>SUM(N7:N7)</f>
        <v>0</v>
      </c>
      <c r="O8" s="7"/>
      <c r="P8" s="4">
        <f>SUM(P7:P7)</f>
        <v>0</v>
      </c>
      <c r="Q8" s="5">
        <f>SUM(Q7:Q7)</f>
        <v>0</v>
      </c>
      <c r="R8" s="7"/>
      <c r="S8" s="4">
        <f>SUM(S7:S7)</f>
        <v>0</v>
      </c>
      <c r="T8" s="5">
        <f>SUM(T7:T7)</f>
        <v>0</v>
      </c>
      <c r="U8" s="7"/>
      <c r="V8" s="4">
        <f>SUM(V7:V7)</f>
        <v>0</v>
      </c>
      <c r="W8" s="5">
        <f>SUM(W7:W7)</f>
        <v>388055</v>
      </c>
      <c r="X8" s="7"/>
      <c r="Y8" s="19">
        <f>SUM(Y7:Y7)</f>
        <v>0</v>
      </c>
      <c r="Z8" s="5">
        <f>SUM(Z7:Z7)</f>
        <v>2519924</v>
      </c>
      <c r="AA8" s="8"/>
      <c r="AB8" s="19">
        <f>SUM(AB7:AB7)</f>
        <v>0</v>
      </c>
      <c r="AC8" s="5">
        <f>SUM(AC7:AC7)</f>
        <v>3334930</v>
      </c>
      <c r="AD8" s="7"/>
      <c r="AE8" s="19">
        <f>SUM(AE7:AE7)</f>
        <v>0</v>
      </c>
      <c r="AF8" s="22">
        <f>SUM(AF7:AF7)</f>
        <v>0</v>
      </c>
      <c r="AG8" s="13">
        <f>SUM(AG7:AG7)</f>
        <v>0</v>
      </c>
    </row>
    <row r="9" spans="1:33" ht="13.5" customHeight="1" thickTop="1" x14ac:dyDescent="0.2">
      <c r="A9" s="2" t="s">
        <v>5</v>
      </c>
    </row>
    <row r="10" spans="1:33" ht="13.5" customHeight="1" x14ac:dyDescent="0.2">
      <c r="A10" s="2" t="s">
        <v>27</v>
      </c>
      <c r="AC10" s="23" t="s">
        <v>36</v>
      </c>
      <c r="AD10" s="24"/>
      <c r="AE10" s="24"/>
      <c r="AF10" s="25"/>
      <c r="AG10" s="29">
        <f>ROUNDDOWN(AG8/1.1,0)</f>
        <v>0</v>
      </c>
    </row>
    <row r="11" spans="1:33" x14ac:dyDescent="0.2">
      <c r="A11" s="9" t="s">
        <v>23</v>
      </c>
      <c r="AC11" s="26"/>
      <c r="AD11" s="27"/>
      <c r="AE11" s="27"/>
      <c r="AF11" s="28"/>
      <c r="AG11" s="29"/>
    </row>
    <row r="12" spans="1:33" x14ac:dyDescent="0.2">
      <c r="A12" s="9" t="s">
        <v>30</v>
      </c>
      <c r="AC12" s="16"/>
      <c r="AD12" s="16"/>
      <c r="AE12" s="16"/>
      <c r="AF12" s="16"/>
      <c r="AG12" s="17"/>
    </row>
    <row r="13" spans="1:33" x14ac:dyDescent="0.2">
      <c r="A13" s="2" t="s">
        <v>31</v>
      </c>
    </row>
    <row r="14" spans="1:33" x14ac:dyDescent="0.2">
      <c r="A14" s="2" t="s">
        <v>32</v>
      </c>
    </row>
    <row r="15" spans="1:33" x14ac:dyDescent="0.2">
      <c r="A15" s="2" t="s">
        <v>29</v>
      </c>
    </row>
    <row r="16" spans="1:33" x14ac:dyDescent="0.2">
      <c r="A16" s="46" t="s">
        <v>38</v>
      </c>
    </row>
    <row r="17" spans="1:1" x14ac:dyDescent="0.2">
      <c r="A17" s="2" t="s">
        <v>33</v>
      </c>
    </row>
    <row r="18" spans="1:1" x14ac:dyDescent="0.2">
      <c r="A18" s="2" t="s">
        <v>34</v>
      </c>
    </row>
  </sheetData>
  <autoFilter ref="A6:AG18" xr:uid="{EBCEC32C-3824-409F-9C9C-684D0BF2D318}"/>
  <mergeCells count="49">
    <mergeCell ref="A8:B8"/>
    <mergeCell ref="H4:J4"/>
    <mergeCell ref="K4:M4"/>
    <mergeCell ref="H5:H6"/>
    <mergeCell ref="I5:I6"/>
    <mergeCell ref="J5:J6"/>
    <mergeCell ref="K5:K6"/>
    <mergeCell ref="L5:L6"/>
    <mergeCell ref="M5:M6"/>
    <mergeCell ref="A2:A6"/>
    <mergeCell ref="B2:B6"/>
    <mergeCell ref="C2:C6"/>
    <mergeCell ref="D2:D6"/>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C10:AF11"/>
    <mergeCell ref="AG10:AG11"/>
    <mergeCell ref="AB5:AB6"/>
    <mergeCell ref="W4:Y4"/>
    <mergeCell ref="Z4:AB4"/>
    <mergeCell ref="AC4:AE4"/>
    <mergeCell ref="AC5:AC6"/>
    <mergeCell ref="AD5:AD6"/>
    <mergeCell ref="AE5:AE6"/>
    <mergeCell ref="W5:W6"/>
    <mergeCell ref="X5:X6"/>
    <mergeCell ref="Y5:Y6"/>
    <mergeCell ref="Z5:Z6"/>
    <mergeCell ref="AA5:AA6"/>
    <mergeCell ref="AF4:AF6"/>
  </mergeCells>
  <phoneticPr fontId="1"/>
  <conditionalFormatting sqref="B7">
    <cfRule type="expression" dxfId="0" priority="2"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4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2026-01-20T23:46:05Z</cp:lastPrinted>
  <dcterms:created xsi:type="dcterms:W3CDTF">2019-02-17T01:47:45Z</dcterms:created>
  <dcterms:modified xsi:type="dcterms:W3CDTF">2026-02-06T01:49:40Z</dcterms:modified>
</cp:coreProperties>
</file>